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tuwharetoanz-my.sharepoint.com/personal/kim_tuwharetoa_co_nz/Documents/Desktop/Commercial Licence From/"/>
    </mc:Choice>
  </mc:AlternateContent>
  <xr:revisionPtr revIDLastSave="0" documentId="13_ncr:1_{E1EA6FAE-93B4-4C1B-928D-5BFF5A5602C2}" xr6:coauthVersionLast="47" xr6:coauthVersionMax="47" xr10:uidLastSave="{00000000-0000-0000-0000-000000000000}"/>
  <bookViews>
    <workbookView xWindow="-98" yWindow="-98" windowWidth="22695" windowHeight="14476" xr2:uid="{25CC5F78-D0AA-43C4-AF3A-A935C39AA693}"/>
  </bookViews>
  <sheets>
    <sheet name="Application Form" sheetId="1" r:id="rId1"/>
    <sheet name="Statement of Gross Revenue" sheetId="4" r:id="rId2"/>
    <sheet name="Glossary of Terms" sheetId="5" r:id="rId3"/>
  </sheets>
  <definedNames>
    <definedName name="_xlnm.Print_Area" localSheetId="0">'Application Form'!$A$1:$M$63</definedName>
    <definedName name="_xlnm.Print_Area" localSheetId="1">'Statement of Gross Revenue'!$A$1:$I$54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1" l="1"/>
  <c r="D13" i="4" s="1"/>
  <c r="G12" i="1"/>
  <c r="D12" i="4" s="1"/>
  <c r="E26" i="4" s="1"/>
  <c r="E48" i="4"/>
  <c r="E51" i="4"/>
  <c r="D15" i="4" a="1"/>
  <c r="D15" i="4" s="1"/>
  <c r="E49" i="4"/>
  <c r="E50" i="4" l="1"/>
  <c r="D17" i="4"/>
  <c r="D39" i="4"/>
  <c r="D41" i="4" s="1"/>
  <c r="D19" i="4" a="1"/>
  <c r="D19" i="4" s="1"/>
  <c r="E52" i="4" l="1"/>
  <c r="E27" i="4"/>
  <c r="E28" i="4" s="1"/>
  <c r="E29" i="4" s="1"/>
  <c r="E30" i="4" s="1"/>
  <c r="E31" i="4" l="1"/>
  <c r="E32" i="4" s="1"/>
  <c r="E33" i="4" s="1"/>
  <c r="E34" i="4" s="1"/>
  <c r="E35" i="4" s="1"/>
  <c r="E36" i="4" s="1"/>
  <c r="E37" i="4" s="1"/>
  <c r="C37" i="4" s="1"/>
  <c r="B31" i="4"/>
  <c r="B26" i="4"/>
  <c r="C26" i="4" s="1"/>
  <c r="C31" i="4" l="1"/>
  <c r="B30" i="4"/>
  <c r="C30" i="4" s="1"/>
  <c r="B36" i="4"/>
  <c r="C36" i="4" s="1"/>
  <c r="B29" i="4"/>
  <c r="B32" i="4"/>
  <c r="C32" i="4" s="1"/>
  <c r="B27" i="4"/>
  <c r="C27" i="4" s="1"/>
  <c r="B35" i="4"/>
  <c r="B34" i="4"/>
  <c r="C34" i="4" s="1"/>
  <c r="B33" i="4"/>
  <c r="B28" i="4"/>
  <c r="C33" i="4" l="1"/>
  <c r="C35" i="4"/>
  <c r="C28" i="4"/>
  <c r="C29"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<sst xmlns="http://schemas.openxmlformats.org/spreadsheetml/2006/main" count="82" uniqueCount="79">
  <si>
    <t>Business Name</t>
  </si>
  <si>
    <t>Position</t>
  </si>
  <si>
    <t>Email Address</t>
  </si>
  <si>
    <t>Phone Number</t>
  </si>
  <si>
    <t>A.</t>
  </si>
  <si>
    <t>B.</t>
  </si>
  <si>
    <t>C.</t>
  </si>
  <si>
    <t>D.</t>
  </si>
  <si>
    <t>E.</t>
  </si>
  <si>
    <t>F.</t>
  </si>
  <si>
    <t>G.</t>
  </si>
  <si>
    <t>H.</t>
  </si>
  <si>
    <t>I.</t>
  </si>
  <si>
    <t>Business Information</t>
  </si>
  <si>
    <t>Declaration</t>
  </si>
  <si>
    <t>I declare that the information contained within this application is complete and accurate. I understand that, if any information contained within this</t>
  </si>
  <si>
    <t>application is incomplete or inaccurate, the processing of registration may be delayed, or the registration could be rejected.</t>
  </si>
  <si>
    <t>Signed</t>
  </si>
  <si>
    <t>Date</t>
  </si>
  <si>
    <t>Lake Taupō Licensing Application - Commercial Operators</t>
  </si>
  <si>
    <t>Tūwharetoa Māori Trust Board</t>
  </si>
  <si>
    <t>Disclaimers</t>
  </si>
  <si>
    <t>Statement of Gross Revenue - Commercial Operators</t>
  </si>
  <si>
    <t>Month</t>
  </si>
  <si>
    <t>Revenue ($)</t>
  </si>
  <si>
    <t>Glossary of Terms - Commercial Operators</t>
  </si>
  <si>
    <t>Gross Revenue</t>
  </si>
  <si>
    <t>Chartered Accountant</t>
  </si>
  <si>
    <t>Audit</t>
  </si>
  <si>
    <t>However, this can vary.</t>
  </si>
  <si>
    <t>An Accountant who holds a Chartered Accountancy qualification and designation.</t>
  </si>
  <si>
    <t>An audit is an unbiased examination and evaluation of financial information.</t>
  </si>
  <si>
    <t>Please refer to the Glossary of Terms attached if you require additional clarification of references made within this form.</t>
  </si>
  <si>
    <t>(payable by the 20th of the month of the date of the invoice).</t>
  </si>
  <si>
    <t xml:space="preserve">You will then be issued a final wash up invoice by the end of month 5. This Final Statement of Gross Revenue is to be approved by a Chartered Accountant. </t>
  </si>
  <si>
    <t>The Final Statement of Gross Revenue may be subject to an independent audit.</t>
  </si>
  <si>
    <t xml:space="preserve">You are required to provide your final gross revenue, via a Final Statement of Gross Revenue form within 4 months of your balance date. </t>
  </si>
  <si>
    <t>TOTAL</t>
  </si>
  <si>
    <t>Licence Fee Calculation (7%)</t>
  </si>
  <si>
    <t>Due Date</t>
  </si>
  <si>
    <t xml:space="preserve">                        </t>
  </si>
  <si>
    <r>
      <t xml:space="preserve">Business Activity Type </t>
    </r>
    <r>
      <rPr>
        <b/>
        <i/>
        <sz val="11"/>
        <color theme="1"/>
        <rFont val="Calibri"/>
        <family val="2"/>
        <scheme val="minor"/>
      </rPr>
      <t>(select from dropdown)</t>
    </r>
  </si>
  <si>
    <t>Please specify the monthly breakdown of estimated gross revenue:</t>
  </si>
  <si>
    <t>Estimated gross revenue excluding GST:</t>
  </si>
  <si>
    <t>Year</t>
  </si>
  <si>
    <t>Day</t>
  </si>
  <si>
    <t>Please complete the 'Statement of Gross Revenue' to verify the estimated gross revenue figure disclosed above.</t>
  </si>
  <si>
    <r>
      <t xml:space="preserve">Date of application </t>
    </r>
    <r>
      <rPr>
        <b/>
        <i/>
        <sz val="11"/>
        <color theme="0"/>
        <rFont val="Calibri"/>
        <family val="2"/>
        <scheme val="minor"/>
      </rPr>
      <t>(DD/MM/YYYY)</t>
    </r>
  </si>
  <si>
    <t>Invoice Date</t>
  </si>
  <si>
    <t xml:space="preserve">Number of months from date of application to next balance date 
</t>
  </si>
  <si>
    <t xml:space="preserve">Estimated Gross Revenue from the month of application until your next balance date 
</t>
  </si>
  <si>
    <t xml:space="preserve">This form is used to calculate the provisional licence fee. This will be invoiced quarterly on the 1 April, 1 July, 1 October and 1 January </t>
  </si>
  <si>
    <t>FOR OFFICE USE ONLY</t>
  </si>
  <si>
    <t>$</t>
  </si>
  <si>
    <t>Please input the relevant invoice dates, due dates and amounts below.</t>
  </si>
  <si>
    <t>Contact Details/Financial information</t>
  </si>
  <si>
    <t>End of financial year</t>
  </si>
  <si>
    <t xml:space="preserve">For most business the accounting year begins on the 1st of April and ends the following 31 March. </t>
  </si>
  <si>
    <t xml:space="preserve">The sum of all earnings (excluding GST) of the business activity relating the the use of the Taupo Waters. This is before any deductions or taxes. </t>
  </si>
  <si>
    <t>If your current financial statements show total revenue including sources outside of Taupo Waters, you will need to separate this out and</t>
  </si>
  <si>
    <t>only declare income related to Taupo Waters</t>
  </si>
  <si>
    <r>
      <rPr>
        <b/>
        <sz val="11"/>
        <color theme="1"/>
        <rFont val="Calibri"/>
        <family val="2"/>
        <scheme val="minor"/>
      </rPr>
      <t xml:space="preserve">Note: </t>
    </r>
    <r>
      <rPr>
        <sz val="11"/>
        <color theme="1"/>
        <rFont val="Calibri"/>
        <family val="2"/>
        <scheme val="minor"/>
      </rPr>
      <t>Please go to the next TAB to complete this form (Statement of Gross Revenue Tab)</t>
    </r>
  </si>
  <si>
    <r>
      <t xml:space="preserve">Date of charge </t>
    </r>
    <r>
      <rPr>
        <b/>
        <i/>
        <sz val="11"/>
        <color theme="1"/>
        <rFont val="Calibri"/>
        <family val="2"/>
        <scheme val="minor"/>
      </rPr>
      <t>(DD/MM/YYYY)</t>
    </r>
  </si>
  <si>
    <r>
      <t xml:space="preserve">End of financial year </t>
    </r>
    <r>
      <rPr>
        <b/>
        <i/>
        <sz val="11"/>
        <color rgb="FFFF0000"/>
        <rFont val="Calibri"/>
        <family val="2"/>
        <scheme val="minor"/>
      </rPr>
      <t>(select from dropdown)</t>
    </r>
  </si>
  <si>
    <t>Please select from dropdown</t>
  </si>
  <si>
    <r>
      <rPr>
        <sz val="11"/>
        <rFont val="Calibri"/>
        <family val="2"/>
        <scheme val="minor"/>
      </rPr>
      <t>Next balance date</t>
    </r>
    <r>
      <rPr>
        <b/>
        <u/>
        <sz val="11"/>
        <color rgb="FFFF0000"/>
        <rFont val="Calibri"/>
        <family val="2"/>
        <scheme val="minor"/>
      </rPr>
      <t xml:space="preserve"> </t>
    </r>
    <r>
      <rPr>
        <b/>
        <i/>
        <u/>
        <sz val="11"/>
        <color rgb="FFFF0000"/>
        <rFont val="Calibri"/>
        <family val="2"/>
        <scheme val="minor"/>
      </rPr>
      <t>(to update this please click here)</t>
    </r>
  </si>
  <si>
    <r>
      <t xml:space="preserve">July - September </t>
    </r>
    <r>
      <rPr>
        <i/>
        <sz val="11"/>
        <color theme="1"/>
        <rFont val="Calibri"/>
        <family val="2"/>
        <scheme val="minor"/>
      </rPr>
      <t>(1st October)</t>
    </r>
  </si>
  <si>
    <r>
      <t xml:space="preserve">October - December </t>
    </r>
    <r>
      <rPr>
        <i/>
        <sz val="11"/>
        <color theme="1"/>
        <rFont val="Calibri"/>
        <family val="2"/>
        <scheme val="minor"/>
      </rPr>
      <t>(1st January)</t>
    </r>
  </si>
  <si>
    <r>
      <t xml:space="preserve">January - March </t>
    </r>
    <r>
      <rPr>
        <i/>
        <sz val="11"/>
        <color theme="1"/>
        <rFont val="Calibri"/>
        <family val="2"/>
        <scheme val="minor"/>
      </rPr>
      <t>(1st April)</t>
    </r>
  </si>
  <si>
    <r>
      <t xml:space="preserve">April - June </t>
    </r>
    <r>
      <rPr>
        <i/>
        <sz val="11"/>
        <color theme="1"/>
        <rFont val="Calibri"/>
        <family val="2"/>
        <scheme val="minor"/>
      </rPr>
      <t>(1st July)</t>
    </r>
  </si>
  <si>
    <t>20th October</t>
  </si>
  <si>
    <t>20th January</t>
  </si>
  <si>
    <t>20th April</t>
  </si>
  <si>
    <t>April</t>
  </si>
  <si>
    <t>Please enter the first day of your financial year</t>
  </si>
  <si>
    <t>If your balance date is March 2024, then the first day of your financial year will be the 1st April 2023</t>
  </si>
  <si>
    <r>
      <t xml:space="preserve">Estimated Gross Revenue from the month following your application until your balance date
</t>
    </r>
    <r>
      <rPr>
        <b/>
        <sz val="11"/>
        <color theme="1"/>
        <rFont val="Calibri"/>
        <family val="2"/>
        <scheme val="minor"/>
      </rPr>
      <t>e.g.</t>
    </r>
    <r>
      <rPr>
        <sz val="11"/>
        <color theme="1"/>
        <rFont val="Calibri"/>
        <family val="2"/>
        <scheme val="minor"/>
      </rPr>
      <t xml:space="preserve"> if you are completing this application in April 2023 and your next balance date is March 2024, you will need to provide the estimated gross revenue from April 2023 to March 2024.</t>
    </r>
  </si>
  <si>
    <t>20th July</t>
  </si>
  <si>
    <t>Full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</si>
</sst>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9"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sz val="11"/>
      <color rgb="FF000000"/>
      <name val="Calibri"/>
      <family val="2"/>
    </font>
    <font>
      <b/>
      <i/>
      <sz val="16"/>
      <color theme="1"/>
      <name val="Calibri"/>
      <family val="2"/>
      <scheme val="minor"/>
    </font>
    <font>
      <b/>
      <sz val="18"/>
      <color theme="4" tint="-0.499984740745262"/>
      <name val="Calibri"/>
      <family val="2"/>
      <scheme val="minor"/>
    </font>
    <font>
      <b/>
      <sz val="14"/>
      <color theme="0"/>
      <name val="Calibri"/>
      <family val="2"/>
      <scheme val="minor"/>
    </font>
    <font>
      <b/>
      <sz val="11"/>
      <name val="Calibri"/>
      <family val="2"/>
      <scheme val="minor"/>
    </font>
    <font>
      <sz val="11"/>
      <name val="Calibri"/>
      <family val="2"/>
      <scheme val="minor"/>
    </font>
    <font>
      <sz val="11"/>
      <color theme="0"/>
      <name val="Calibri"/>
      <family val="2"/>
      <scheme val="minor"/>
    </font>
    <font>
      <b/>
      <i/>
      <sz val="11"/>
      <color theme="0"/>
      <name val="Calibri"/>
      <family val="2"/>
      <scheme val="minor"/>
    </font>
    <font>
      <i/>
      <sz val="11"/>
      <color theme="1"/>
      <name val="Calibri"/>
      <family val="2"/>
      <scheme val="minor"/>
    </font>
    <font>
      <b/>
      <u/>
      <sz val="11"/>
      <color theme="1"/>
      <name val="Calibri"/>
      <family val="2"/>
      <scheme val="minor"/>
    </font>
    <font>
      <b/>
      <i/>
      <sz val="11"/>
      <color rgb="FFFF0000"/>
      <name val="Calibri"/>
      <family val="2"/>
      <scheme val="minor"/>
    </font>
    <font>
      <u/>
      <sz val="11"/>
      <color theme="10"/>
      <name val="Calibri"/>
      <family val="2"/>
      <scheme val="minor"/>
    </font>
    <font>
      <b/>
      <u/>
      <sz val="11"/>
      <color rgb="FFFF0000"/>
      <name val="Calibri"/>
      <family val="2"/>
      <scheme val="minor"/>
    </font>
    <font>
      <b/>
      <i/>
      <u/>
      <sz val="11"/>
      <color rgb="FFFF0000"/>
      <name val="Calibri"/>
      <family val="2"/>
      <scheme val="minor"/>
    </font>
    <font>
      <b/>
      <sz val="11"/>
      <color rgb="FFFF0000"/>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5" tint="0.79998168889431442"/>
        <bgColor indexed="64"/>
      </patternFill>
    </fill>
    <fill>
      <patternFill patternType="solid">
        <fgColor theme="7" tint="-0.249977111117893"/>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3">
    <xf numFmtId="0" fontId="0" fillId="0" borderId="0"/>
    <xf numFmtId="44" fontId="1" fillId="0" borderId="0" applyFont="0" applyFill="0" applyBorder="0" applyAlignment="0" applyProtection="0"/>
    <xf numFmtId="0" fontId="15" fillId="0" borderId="0" applyNumberFormat="0" applyFill="0" applyBorder="0" applyAlignment="0" applyProtection="0"/>
  </cellStyleXfs>
  <cellXfs count="99">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5" xfId="0" applyFont="1" applyBorder="1"/>
    <xf numFmtId="0" fontId="2" fillId="0" borderId="7" xfId="0" applyFont="1" applyBorder="1"/>
    <xf numFmtId="0" fontId="2" fillId="0" borderId="0" xfId="0" applyFont="1"/>
    <xf numFmtId="0" fontId="8" fillId="0" borderId="0" xfId="0" applyFont="1" applyAlignment="1">
      <alignment horizontal="left"/>
    </xf>
    <xf numFmtId="0" fontId="2" fillId="0" borderId="5" xfId="0" applyFont="1" applyBorder="1" applyAlignment="1">
      <alignment horizontal="right"/>
    </xf>
    <xf numFmtId="0" fontId="9" fillId="0" borderId="0" xfId="0" applyFont="1" applyAlignment="1">
      <alignment horizontal="left"/>
    </xf>
    <xf numFmtId="0" fontId="0" fillId="0" borderId="0" xfId="0" applyProtection="1">
      <protection locked="0"/>
    </xf>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9" xfId="0" applyBorder="1" applyProtection="1">
      <protection locked="0"/>
    </xf>
    <xf numFmtId="0" fontId="10" fillId="0" borderId="0" xfId="0" applyFont="1" applyProtection="1">
      <protection locked="0"/>
    </xf>
    <xf numFmtId="17" fontId="10" fillId="0" borderId="0" xfId="1" applyNumberFormat="1" applyFont="1" applyFill="1" applyBorder="1" applyAlignment="1" applyProtection="1">
      <alignment horizontal="right"/>
      <protection locked="0"/>
    </xf>
    <xf numFmtId="17" fontId="10" fillId="0" borderId="0" xfId="1" applyNumberFormat="1" applyFont="1" applyFill="1" applyBorder="1" applyAlignment="1" applyProtection="1">
      <protection locked="0"/>
    </xf>
    <xf numFmtId="17" fontId="0" fillId="0" borderId="0" xfId="0" applyNumberFormat="1" applyProtection="1">
      <protection locked="0"/>
    </xf>
    <xf numFmtId="0" fontId="0" fillId="0" borderId="1" xfId="0" applyBorder="1" applyProtection="1">
      <protection locked="0"/>
    </xf>
    <xf numFmtId="0" fontId="0" fillId="0" borderId="1" xfId="0" applyBorder="1" applyAlignment="1" applyProtection="1">
      <alignment wrapText="1"/>
      <protection locked="0"/>
    </xf>
    <xf numFmtId="0" fontId="2" fillId="0" borderId="5" xfId="0" applyFont="1" applyBorder="1" applyProtection="1">
      <protection locked="0"/>
    </xf>
    <xf numFmtId="0" fontId="2" fillId="0" borderId="5" xfId="0" applyFont="1" applyBorder="1" applyAlignment="1" applyProtection="1">
      <alignment horizontal="right"/>
      <protection locked="0"/>
    </xf>
    <xf numFmtId="0" fontId="3" fillId="0" borderId="0" xfId="0" applyFont="1" applyProtection="1">
      <protection locked="0"/>
    </xf>
    <xf numFmtId="0" fontId="14" fillId="0" borderId="0" xfId="0" applyFont="1" applyProtection="1">
      <protection locked="0"/>
    </xf>
    <xf numFmtId="0" fontId="2" fillId="0" borderId="8" xfId="0" applyFont="1" applyBorder="1" applyProtection="1">
      <protection locked="0"/>
    </xf>
    <xf numFmtId="0" fontId="2" fillId="0" borderId="8" xfId="0" applyFont="1" applyBorder="1" applyAlignment="1" applyProtection="1">
      <alignment horizontal="center"/>
      <protection locked="0"/>
    </xf>
    <xf numFmtId="0" fontId="0" fillId="0" borderId="13" xfId="0" applyBorder="1" applyProtection="1">
      <protection locked="0"/>
    </xf>
    <xf numFmtId="44" fontId="1" fillId="2" borderId="13" xfId="1" applyFont="1" applyFill="1" applyBorder="1" applyProtection="1">
      <protection locked="0"/>
    </xf>
    <xf numFmtId="0" fontId="0" fillId="0" borderId="14" xfId="0" applyBorder="1" applyProtection="1">
      <protection locked="0"/>
    </xf>
    <xf numFmtId="44" fontId="1" fillId="2" borderId="14" xfId="1" applyFont="1" applyFill="1" applyBorder="1" applyProtection="1">
      <protection locked="0"/>
    </xf>
    <xf numFmtId="0" fontId="0" fillId="0" borderId="15" xfId="0" applyBorder="1" applyProtection="1">
      <protection locked="0"/>
    </xf>
    <xf numFmtId="44" fontId="1" fillId="2" borderId="15" xfId="1" applyFont="1" applyFill="1" applyBorder="1" applyProtection="1">
      <protection locked="0"/>
    </xf>
    <xf numFmtId="0" fontId="2" fillId="0" borderId="1" xfId="0" applyFont="1" applyBorder="1" applyAlignment="1" applyProtection="1">
      <alignment wrapText="1"/>
      <protection locked="0"/>
    </xf>
    <xf numFmtId="44" fontId="0" fillId="0" borderId="0" xfId="1" applyFont="1" applyFill="1" applyBorder="1" applyAlignment="1" applyProtection="1">
      <protection locked="0"/>
    </xf>
    <xf numFmtId="0" fontId="2" fillId="0" borderId="0" xfId="0" applyFont="1" applyProtection="1">
      <protection locked="0"/>
    </xf>
    <xf numFmtId="44" fontId="0" fillId="0" borderId="0" xfId="1" applyFont="1" applyBorder="1" applyProtection="1">
      <protection locked="0"/>
    </xf>
    <xf numFmtId="0" fontId="13" fillId="3" borderId="2" xfId="0" applyFont="1" applyFill="1" applyBorder="1" applyProtection="1">
      <protection locked="0"/>
    </xf>
    <xf numFmtId="44" fontId="0" fillId="3" borderId="3" xfId="1" applyFont="1" applyFill="1" applyBorder="1" applyProtection="1">
      <protection locked="0"/>
    </xf>
    <xf numFmtId="0" fontId="0" fillId="3" borderId="4" xfId="0" applyFill="1" applyBorder="1" applyProtection="1">
      <protection locked="0"/>
    </xf>
    <xf numFmtId="0" fontId="2" fillId="3" borderId="5" xfId="0" applyFont="1" applyFill="1" applyBorder="1" applyProtection="1">
      <protection locked="0"/>
    </xf>
    <xf numFmtId="44" fontId="0" fillId="3" borderId="0" xfId="1" applyFont="1" applyFill="1" applyBorder="1" applyProtection="1">
      <protection locked="0"/>
    </xf>
    <xf numFmtId="0" fontId="0" fillId="3" borderId="6" xfId="0" applyFill="1" applyBorder="1" applyProtection="1">
      <protection locked="0"/>
    </xf>
    <xf numFmtId="0" fontId="12" fillId="3" borderId="5" xfId="0" applyFont="1" applyFill="1" applyBorder="1" applyProtection="1">
      <protection locked="0"/>
    </xf>
    <xf numFmtId="0" fontId="2" fillId="3" borderId="6" xfId="0" applyFont="1" applyFill="1" applyBorder="1" applyAlignment="1" applyProtection="1">
      <alignment horizontal="center"/>
      <protection locked="0"/>
    </xf>
    <xf numFmtId="16" fontId="0" fillId="3" borderId="5" xfId="0" applyNumberFormat="1" applyFill="1" applyBorder="1" applyAlignment="1" applyProtection="1">
      <alignment horizontal="left"/>
      <protection locked="0"/>
    </xf>
    <xf numFmtId="16" fontId="0" fillId="3" borderId="7" xfId="0" applyNumberFormat="1" applyFill="1" applyBorder="1" applyAlignment="1" applyProtection="1">
      <alignment horizontal="left"/>
      <protection locked="0"/>
    </xf>
    <xf numFmtId="16" fontId="2" fillId="3" borderId="8" xfId="0" applyNumberFormat="1" applyFont="1" applyFill="1" applyBorder="1" applyProtection="1">
      <protection locked="0"/>
    </xf>
    <xf numFmtId="0" fontId="2" fillId="0" borderId="7" xfId="0" applyFont="1" applyBorder="1" applyProtection="1">
      <protection locked="0"/>
    </xf>
    <xf numFmtId="44" fontId="0" fillId="0" borderId="1" xfId="1" applyFont="1" applyFill="1" applyBorder="1" applyAlignment="1" applyProtection="1"/>
    <xf numFmtId="1" fontId="0" fillId="0" borderId="1" xfId="1" applyNumberFormat="1" applyFont="1" applyFill="1" applyBorder="1" applyAlignment="1" applyProtection="1"/>
    <xf numFmtId="17" fontId="0" fillId="0" borderId="1" xfId="1" applyNumberFormat="1" applyFont="1" applyFill="1" applyBorder="1" applyAlignment="1" applyProtection="1"/>
    <xf numFmtId="14" fontId="0" fillId="0" borderId="1" xfId="1" applyNumberFormat="1" applyFont="1" applyFill="1" applyBorder="1" applyAlignment="1" applyProtection="1"/>
    <xf numFmtId="44" fontId="2" fillId="0" borderId="1" xfId="1" applyFont="1" applyFill="1" applyBorder="1" applyAlignment="1" applyProtection="1"/>
    <xf numFmtId="0" fontId="2" fillId="0" borderId="2" xfId="0" applyFont="1" applyBorder="1" applyProtection="1">
      <protection locked="0"/>
    </xf>
    <xf numFmtId="15" fontId="0" fillId="0" borderId="0" xfId="0" applyNumberFormat="1" applyProtection="1">
      <protection locked="0"/>
    </xf>
    <xf numFmtId="0" fontId="4" fillId="0" borderId="0" xfId="0" applyFont="1" applyProtection="1">
      <protection locked="0"/>
    </xf>
    <xf numFmtId="0" fontId="0" fillId="3" borderId="5" xfId="0" applyFill="1" applyBorder="1" applyProtection="1">
      <protection locked="0"/>
    </xf>
    <xf numFmtId="44" fontId="0" fillId="3" borderId="6" xfId="0" applyNumberFormat="1" applyFill="1" applyBorder="1" applyProtection="1">
      <protection locked="0"/>
    </xf>
    <xf numFmtId="44" fontId="2" fillId="3" borderId="9" xfId="0" applyNumberFormat="1" applyFont="1" applyFill="1" applyBorder="1" applyProtection="1">
      <protection locked="0"/>
    </xf>
    <xf numFmtId="0" fontId="2" fillId="0" borderId="0" xfId="0" applyFont="1" applyAlignment="1" applyProtection="1">
      <alignment horizontal="center"/>
      <protection locked="0"/>
    </xf>
    <xf numFmtId="17" fontId="10" fillId="0" borderId="0" xfId="0" applyNumberFormat="1" applyFont="1" applyProtection="1">
      <protection locked="0"/>
    </xf>
    <xf numFmtId="0" fontId="10" fillId="0" borderId="6" xfId="0" applyFont="1" applyBorder="1" applyProtection="1">
      <protection locked="0"/>
    </xf>
    <xf numFmtId="0" fontId="8" fillId="0" borderId="0" xfId="0" applyFont="1" applyAlignment="1" applyProtection="1">
      <alignment horizontal="left"/>
      <protection locked="0"/>
    </xf>
    <xf numFmtId="0" fontId="0" fillId="0" borderId="0" xfId="0" applyAlignment="1" applyProtection="1">
      <alignment wrapText="1"/>
      <protection locked="0"/>
    </xf>
    <xf numFmtId="0" fontId="2" fillId="3" borderId="0" xfId="0" applyFont="1" applyFill="1" applyProtection="1">
      <protection locked="0"/>
    </xf>
    <xf numFmtId="14" fontId="0" fillId="3" borderId="0" xfId="0" applyNumberFormat="1" applyFill="1" applyProtection="1">
      <protection locked="0"/>
    </xf>
    <xf numFmtId="16" fontId="0" fillId="3" borderId="0" xfId="0" applyNumberFormat="1" applyFill="1" applyProtection="1">
      <protection locked="0"/>
    </xf>
    <xf numFmtId="0" fontId="16" fillId="0" borderId="1" xfId="2" applyFont="1" applyBorder="1" applyProtection="1">
      <protection locked="0"/>
    </xf>
    <xf numFmtId="0" fontId="18" fillId="0" borderId="0" xfId="0" applyFont="1" applyProtection="1">
      <protection locked="0"/>
    </xf>
    <xf numFmtId="0" fontId="7" fillId="4" borderId="1" xfId="0" applyFont="1" applyFill="1" applyBorder="1" applyAlignment="1" applyProtection="1">
      <alignment horizontal="center"/>
      <protection locked="0"/>
    </xf>
    <xf numFmtId="0" fontId="0" fillId="2" borderId="1" xfId="0" applyFill="1" applyBorder="1" applyProtection="1">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12" xfId="0" applyFill="1" applyBorder="1" applyAlignment="1" applyProtection="1">
      <alignment horizontal="center"/>
      <protection locked="0"/>
    </xf>
    <xf numFmtId="44" fontId="0" fillId="2" borderId="10" xfId="1" applyFont="1" applyFill="1" applyBorder="1" applyAlignment="1" applyProtection="1">
      <alignment horizontal="center"/>
      <protection locked="0"/>
    </xf>
    <xf numFmtId="44" fontId="0" fillId="2" borderId="11" xfId="1" applyFont="1" applyFill="1" applyBorder="1" applyAlignment="1" applyProtection="1">
      <alignment horizontal="center"/>
      <protection locked="0"/>
    </xf>
    <xf numFmtId="44" fontId="0" fillId="2" borderId="12" xfId="1" applyFont="1" applyFill="1" applyBorder="1" applyAlignment="1" applyProtection="1">
      <alignment horizontal="center"/>
      <protection locked="0"/>
    </xf>
    <xf numFmtId="0" fontId="0" fillId="4" borderId="11" xfId="0" applyFill="1" applyBorder="1" applyAlignment="1" applyProtection="1">
      <alignment horizontal="center"/>
      <protection locked="0"/>
    </xf>
    <xf numFmtId="15" fontId="0" fillId="2" borderId="10" xfId="0" applyNumberFormat="1" applyFill="1" applyBorder="1" applyAlignment="1" applyProtection="1">
      <alignment horizontal="center"/>
      <protection locked="0"/>
    </xf>
    <xf numFmtId="0" fontId="6" fillId="0" borderId="0" xfId="0" applyFont="1" applyAlignment="1" applyProtection="1">
      <alignment horizontal="center"/>
      <protection locked="0"/>
    </xf>
    <xf numFmtId="0" fontId="6" fillId="0" borderId="6" xfId="0" applyFont="1" applyBorder="1" applyAlignment="1" applyProtection="1">
      <alignment horizontal="center"/>
      <protection locked="0"/>
    </xf>
    <xf numFmtId="0" fontId="5" fillId="0" borderId="0" xfId="0" applyFont="1" applyAlignment="1" applyProtection="1">
      <alignment horizontal="center"/>
      <protection locked="0"/>
    </xf>
    <xf numFmtId="0" fontId="5" fillId="0" borderId="6" xfId="0" applyFont="1" applyBorder="1" applyAlignment="1" applyProtection="1">
      <alignment horizontal="center"/>
      <protection locked="0"/>
    </xf>
    <xf numFmtId="0" fontId="6" fillId="0" borderId="0" xfId="0" applyFont="1" applyAlignment="1">
      <alignment horizontal="center"/>
    </xf>
    <xf numFmtId="0" fontId="6" fillId="0" borderId="6" xfId="0" applyFont="1" applyBorder="1" applyAlignment="1">
      <alignment horizontal="center"/>
    </xf>
    <xf numFmtId="0" fontId="5" fillId="0" borderId="0" xfId="0" applyFont="1" applyAlignment="1">
      <alignment horizontal="center"/>
    </xf>
    <xf numFmtId="0" fontId="5" fillId="0" borderId="6" xfId="0" applyFont="1" applyBorder="1"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2</xdr:col>
      <xdr:colOff>838200</xdr:colOff>
      <xdr:row>7</xdr:row>
      <xdr:rowOff>112318</xdr:rowOff>
    </xdr:to>
    <xdr:pic>
      <xdr:nvPicPr>
        <xdr:cNvPr id="2" name="Picture 1" descr="Communications Manager | Work | The Big Idea | Arts &amp;amp; Creative Jobs &amp;amp;  Opportunities">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209550"/>
          <a:ext cx="1428750" cy="1426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2</xdr:col>
      <xdr:colOff>838200</xdr:colOff>
      <xdr:row>7</xdr:row>
      <xdr:rowOff>112318</xdr:rowOff>
    </xdr:to>
    <xdr:pic>
      <xdr:nvPicPr>
        <xdr:cNvPr id="2" name="Picture 1" descr="Communications Manager | Work | The Big Idea | Arts &amp;amp; Creative Jobs &amp;amp;  Opportunities">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209550"/>
          <a:ext cx="1428750" cy="1426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2</xdr:col>
      <xdr:colOff>838200</xdr:colOff>
      <xdr:row>7</xdr:row>
      <xdr:rowOff>112318</xdr:rowOff>
    </xdr:to>
    <xdr:pic>
      <xdr:nvPicPr>
        <xdr:cNvPr id="2" name="Picture 1" descr="Communications Manager | Work | The Big Idea | Arts &amp;amp; Creative Jobs &amp;amp;  Opportunities">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209550"/>
          <a:ext cx="1428750" cy="1426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CC265-80E1-4C47-93AF-03990EB5DDF3}">
  <dimension ref="B1:T62"/>
  <sheetViews>
    <sheetView tabSelected="1" topLeftCell="A9" zoomScale="80" zoomScaleNormal="80" workbookViewId="0">
      <selection activeCell="F12" sqref="F12"/>
    </sheetView>
  </sheetViews>
  <sheetFormatPr defaultColWidth="9.1328125" defaultRowHeight="14.25" x14ac:dyDescent="0.45"/>
  <cols>
    <col min="1" max="2" width="9.1328125" style="15"/>
    <col min="3" max="3" width="102.86328125" style="15" customWidth="1"/>
    <col min="4" max="10" width="9.1328125" style="15"/>
    <col min="11" max="11" width="10.3984375" style="15" bestFit="1" customWidth="1"/>
    <col min="12" max="16384" width="9.1328125" style="15"/>
  </cols>
  <sheetData>
    <row r="1" spans="2:20" ht="14.65" thickBot="1" x14ac:dyDescent="0.5"/>
    <row r="2" spans="2:20" x14ac:dyDescent="0.45">
      <c r="B2" s="16"/>
      <c r="C2" s="17"/>
      <c r="D2" s="17"/>
      <c r="E2" s="17"/>
      <c r="F2" s="17"/>
      <c r="G2" s="17"/>
      <c r="H2" s="17"/>
      <c r="I2" s="17"/>
      <c r="J2" s="17"/>
      <c r="K2" s="17"/>
      <c r="L2" s="17"/>
      <c r="M2" s="18"/>
    </row>
    <row r="3" spans="2:20" ht="23.25" x14ac:dyDescent="0.7">
      <c r="B3" s="19"/>
      <c r="C3" s="91" t="s">
        <v>20</v>
      </c>
      <c r="D3" s="91"/>
      <c r="E3" s="91"/>
      <c r="F3" s="91"/>
      <c r="G3" s="91"/>
      <c r="H3" s="91"/>
      <c r="I3" s="91"/>
      <c r="J3" s="91"/>
      <c r="K3" s="91"/>
      <c r="L3" s="91"/>
      <c r="M3" s="92"/>
    </row>
    <row r="4" spans="2:20" x14ac:dyDescent="0.45">
      <c r="B4" s="19"/>
      <c r="M4" s="20"/>
    </row>
    <row r="5" spans="2:20" ht="21" x14ac:dyDescent="0.65">
      <c r="B5" s="19"/>
      <c r="C5" s="93" t="s">
        <v>19</v>
      </c>
      <c r="D5" s="93"/>
      <c r="E5" s="93"/>
      <c r="F5" s="93"/>
      <c r="G5" s="93"/>
      <c r="H5" s="93"/>
      <c r="I5" s="93"/>
      <c r="J5" s="93"/>
      <c r="K5" s="93"/>
      <c r="L5" s="93"/>
      <c r="M5" s="94"/>
    </row>
    <row r="6" spans="2:20" x14ac:dyDescent="0.45">
      <c r="B6" s="19"/>
      <c r="M6" s="20"/>
      <c r="T6" s="15" t="s">
        <v>40</v>
      </c>
    </row>
    <row r="7" spans="2:20" x14ac:dyDescent="0.45">
      <c r="B7" s="19"/>
      <c r="M7" s="20"/>
    </row>
    <row r="8" spans="2:20" ht="14.65" thickBot="1" x14ac:dyDescent="0.5">
      <c r="B8" s="21"/>
      <c r="C8" s="22"/>
      <c r="D8" s="22"/>
      <c r="E8" s="22"/>
      <c r="F8" s="22"/>
      <c r="G8" s="22"/>
      <c r="H8" s="22"/>
      <c r="I8" s="22"/>
      <c r="J8" s="22"/>
      <c r="K8" s="22"/>
      <c r="L8" s="22"/>
      <c r="M8" s="23"/>
    </row>
    <row r="9" spans="2:20" x14ac:dyDescent="0.45">
      <c r="B9" s="16"/>
      <c r="C9" s="17"/>
      <c r="D9" s="17"/>
      <c r="E9" s="17"/>
      <c r="F9" s="17"/>
      <c r="G9" s="17"/>
      <c r="H9" s="17"/>
      <c r="I9" s="17"/>
      <c r="J9" s="17"/>
      <c r="K9" s="17"/>
      <c r="L9" s="17"/>
      <c r="M9" s="18"/>
    </row>
    <row r="10" spans="2:20" x14ac:dyDescent="0.45">
      <c r="B10" s="19"/>
      <c r="C10" s="32" t="s">
        <v>32</v>
      </c>
      <c r="M10" s="20"/>
    </row>
    <row r="11" spans="2:20" ht="14.65" thickBot="1" x14ac:dyDescent="0.5">
      <c r="B11" s="19"/>
      <c r="C11" s="32"/>
      <c r="D11" s="44" t="s">
        <v>45</v>
      </c>
      <c r="E11" s="44" t="s">
        <v>23</v>
      </c>
      <c r="F11" s="44" t="s">
        <v>44</v>
      </c>
      <c r="M11" s="20"/>
    </row>
    <row r="12" spans="2:20" ht="14.65" thickBot="1" x14ac:dyDescent="0.5">
      <c r="B12" s="19"/>
      <c r="C12" s="28" t="s">
        <v>74</v>
      </c>
      <c r="D12" s="80">
        <v>1</v>
      </c>
      <c r="E12" s="80" t="s">
        <v>73</v>
      </c>
      <c r="F12" s="80">
        <v>2023</v>
      </c>
      <c r="G12" s="24" t="str">
        <f>IF($E$12="April","March",IF($E$12="July","June",IF($E$12="January","December",IF($E$12="June","May",IF($E$12="August","July")))))</f>
        <v>March</v>
      </c>
      <c r="H12" s="24" t="str">
        <f>IF($E$12="April","01/04/2023",IF($E$12="July","01/07/2023",IF($E$12="January","01/01/2023",IF($E$12="June","01/06/2023",IF($E$12="August","01/08/2023")))))</f>
        <v>01/04/2023</v>
      </c>
      <c r="M12" s="20"/>
    </row>
    <row r="13" spans="2:20" x14ac:dyDescent="0.45">
      <c r="B13" s="19"/>
      <c r="C13" s="78" t="s">
        <v>75</v>
      </c>
      <c r="D13"/>
      <c r="E13"/>
      <c r="F13"/>
      <c r="M13" s="20"/>
    </row>
    <row r="14" spans="2:20" ht="14.65" thickBot="1" x14ac:dyDescent="0.5">
      <c r="B14" s="19"/>
      <c r="M14" s="20"/>
    </row>
    <row r="15" spans="2:20" ht="18.399999999999999" thickBot="1" x14ac:dyDescent="0.6">
      <c r="B15" s="19"/>
      <c r="C15" s="79" t="s">
        <v>13</v>
      </c>
      <c r="M15" s="20"/>
    </row>
    <row r="16" spans="2:20" ht="14.65" thickBot="1" x14ac:dyDescent="0.5">
      <c r="B16" s="19"/>
      <c r="M16" s="20"/>
    </row>
    <row r="17" spans="2:13" ht="14.65" thickBot="1" x14ac:dyDescent="0.5">
      <c r="B17" s="30" t="s">
        <v>4</v>
      </c>
      <c r="C17" s="28" t="s">
        <v>0</v>
      </c>
      <c r="D17" s="83"/>
      <c r="E17" s="84"/>
      <c r="F17" s="84"/>
      <c r="G17" s="84"/>
      <c r="H17" s="85"/>
      <c r="M17" s="20"/>
    </row>
    <row r="18" spans="2:13" ht="14.65" thickBot="1" x14ac:dyDescent="0.5">
      <c r="B18" s="30"/>
      <c r="M18" s="20"/>
    </row>
    <row r="19" spans="2:13" ht="14.65" thickBot="1" x14ac:dyDescent="0.5">
      <c r="B19" s="30" t="s">
        <v>5</v>
      </c>
      <c r="C19" s="28" t="s">
        <v>41</v>
      </c>
      <c r="D19" s="83"/>
      <c r="E19" s="84"/>
      <c r="F19" s="84"/>
      <c r="G19" s="84"/>
      <c r="H19" s="85"/>
      <c r="M19" s="20"/>
    </row>
    <row r="20" spans="2:13" x14ac:dyDescent="0.45">
      <c r="B20" s="30"/>
      <c r="M20" s="20"/>
    </row>
    <row r="21" spans="2:13" ht="14.65" thickBot="1" x14ac:dyDescent="0.5">
      <c r="B21" s="57"/>
      <c r="C21" s="22"/>
      <c r="D21" s="22"/>
      <c r="E21" s="22"/>
      <c r="F21" s="22"/>
      <c r="G21" s="22"/>
      <c r="H21" s="22"/>
      <c r="I21" s="22"/>
      <c r="J21" s="22"/>
      <c r="K21" s="22"/>
      <c r="L21" s="22"/>
      <c r="M21" s="23"/>
    </row>
    <row r="22" spans="2:13" ht="14.65" thickBot="1" x14ac:dyDescent="0.5">
      <c r="B22" s="63"/>
      <c r="C22" s="17"/>
      <c r="D22" s="17"/>
      <c r="E22" s="17"/>
      <c r="F22" s="17"/>
      <c r="G22" s="17"/>
      <c r="H22" s="17"/>
      <c r="I22" s="17"/>
      <c r="J22" s="17"/>
      <c r="K22" s="17"/>
      <c r="L22" s="17"/>
      <c r="M22" s="18"/>
    </row>
    <row r="23" spans="2:13" ht="18.399999999999999" thickBot="1" x14ac:dyDescent="0.6">
      <c r="B23" s="30"/>
      <c r="C23" s="79" t="s">
        <v>55</v>
      </c>
      <c r="M23" s="20"/>
    </row>
    <row r="24" spans="2:13" ht="14.65" thickBot="1" x14ac:dyDescent="0.5">
      <c r="B24" s="30"/>
      <c r="M24" s="20"/>
    </row>
    <row r="25" spans="2:13" ht="14.65" thickBot="1" x14ac:dyDescent="0.5">
      <c r="B25" s="30" t="s">
        <v>6</v>
      </c>
      <c r="C25" s="28" t="s">
        <v>78</v>
      </c>
      <c r="D25" s="83"/>
      <c r="E25" s="84"/>
      <c r="F25" s="84"/>
      <c r="G25" s="84"/>
      <c r="H25" s="85"/>
      <c r="M25" s="20"/>
    </row>
    <row r="26" spans="2:13" ht="14.65" thickBot="1" x14ac:dyDescent="0.5">
      <c r="B26" s="30"/>
      <c r="M26" s="20"/>
    </row>
    <row r="27" spans="2:13" ht="14.65" thickBot="1" x14ac:dyDescent="0.5">
      <c r="B27" s="30" t="s">
        <v>7</v>
      </c>
      <c r="C27" s="28" t="s">
        <v>1</v>
      </c>
      <c r="D27" s="83"/>
      <c r="E27" s="84"/>
      <c r="F27" s="84"/>
      <c r="G27" s="84"/>
      <c r="H27" s="85"/>
      <c r="M27" s="20"/>
    </row>
    <row r="28" spans="2:13" ht="14.65" thickBot="1" x14ac:dyDescent="0.5">
      <c r="B28" s="30"/>
      <c r="M28" s="20"/>
    </row>
    <row r="29" spans="2:13" ht="14.65" thickBot="1" x14ac:dyDescent="0.5">
      <c r="B29" s="30" t="s">
        <v>8</v>
      </c>
      <c r="C29" s="28" t="s">
        <v>2</v>
      </c>
      <c r="D29" s="83"/>
      <c r="E29" s="84"/>
      <c r="F29" s="84"/>
      <c r="G29" s="84"/>
      <c r="H29" s="85"/>
      <c r="M29" s="20"/>
    </row>
    <row r="30" spans="2:13" ht="14.65" thickBot="1" x14ac:dyDescent="0.5">
      <c r="B30" s="30"/>
      <c r="M30" s="20"/>
    </row>
    <row r="31" spans="2:13" ht="14.65" thickBot="1" x14ac:dyDescent="0.5">
      <c r="B31" s="30" t="s">
        <v>9</v>
      </c>
      <c r="C31" s="28" t="s">
        <v>3</v>
      </c>
      <c r="D31" s="83"/>
      <c r="E31" s="84"/>
      <c r="F31" s="84"/>
      <c r="G31" s="84"/>
      <c r="H31" s="85"/>
      <c r="M31" s="20"/>
    </row>
    <row r="32" spans="2:13" ht="14.65" thickBot="1" x14ac:dyDescent="0.5">
      <c r="B32" s="30"/>
      <c r="M32" s="20"/>
    </row>
    <row r="33" spans="2:13" ht="14.65" thickBot="1" x14ac:dyDescent="0.5">
      <c r="B33" s="30" t="s">
        <v>10</v>
      </c>
      <c r="C33" s="28" t="s">
        <v>63</v>
      </c>
      <c r="D33" s="90">
        <v>45382</v>
      </c>
      <c r="E33" s="84"/>
      <c r="F33" s="84"/>
      <c r="G33" s="84"/>
      <c r="H33" s="85"/>
      <c r="I33" s="33" t="s">
        <v>64</v>
      </c>
      <c r="M33" s="20"/>
    </row>
    <row r="34" spans="2:13" ht="14.65" thickBot="1" x14ac:dyDescent="0.5">
      <c r="B34" s="19"/>
      <c r="M34" s="20"/>
    </row>
    <row r="35" spans="2:13" ht="57.4" thickBot="1" x14ac:dyDescent="0.5">
      <c r="B35" s="30" t="s">
        <v>11</v>
      </c>
      <c r="C35" s="29" t="s">
        <v>76</v>
      </c>
      <c r="D35" s="86"/>
      <c r="E35" s="87"/>
      <c r="F35" s="87"/>
      <c r="G35" s="87"/>
      <c r="H35" s="88"/>
      <c r="K35" s="64"/>
      <c r="M35" s="20"/>
    </row>
    <row r="36" spans="2:13" x14ac:dyDescent="0.45">
      <c r="B36" s="19"/>
      <c r="M36" s="20"/>
    </row>
    <row r="37" spans="2:13" x14ac:dyDescent="0.45">
      <c r="B37" s="19"/>
      <c r="C37" s="32" t="s">
        <v>46</v>
      </c>
      <c r="M37" s="20"/>
    </row>
    <row r="38" spans="2:13" ht="14.65" thickBot="1" x14ac:dyDescent="0.5">
      <c r="B38" s="21"/>
      <c r="C38" s="22"/>
      <c r="D38" s="22"/>
      <c r="E38" s="22"/>
      <c r="F38" s="22"/>
      <c r="G38" s="22"/>
      <c r="H38" s="22"/>
      <c r="I38" s="22"/>
      <c r="J38" s="22"/>
      <c r="K38" s="22"/>
      <c r="L38" s="22"/>
      <c r="M38" s="23"/>
    </row>
    <row r="39" spans="2:13" ht="14.65" thickBot="1" x14ac:dyDescent="0.5">
      <c r="B39" s="19"/>
      <c r="M39" s="20"/>
    </row>
    <row r="40" spans="2:13" ht="18.399999999999999" thickBot="1" x14ac:dyDescent="0.6">
      <c r="B40" s="19"/>
      <c r="C40" s="79" t="s">
        <v>21</v>
      </c>
      <c r="M40" s="20"/>
    </row>
    <row r="41" spans="2:13" x14ac:dyDescent="0.45">
      <c r="B41" s="19"/>
      <c r="M41" s="20"/>
    </row>
    <row r="42" spans="2:13" x14ac:dyDescent="0.45">
      <c r="B42" s="19"/>
      <c r="C42" s="44" t="s">
        <v>51</v>
      </c>
      <c r="M42" s="20"/>
    </row>
    <row r="43" spans="2:13" x14ac:dyDescent="0.45">
      <c r="B43" s="19"/>
      <c r="C43" s="44" t="s">
        <v>33</v>
      </c>
      <c r="M43" s="20"/>
    </row>
    <row r="44" spans="2:13" x14ac:dyDescent="0.45">
      <c r="B44" s="19"/>
      <c r="C44" s="44"/>
      <c r="M44" s="20"/>
    </row>
    <row r="45" spans="2:13" x14ac:dyDescent="0.45">
      <c r="B45" s="19"/>
      <c r="C45" s="44" t="s">
        <v>36</v>
      </c>
      <c r="M45" s="20"/>
    </row>
    <row r="46" spans="2:13" x14ac:dyDescent="0.45">
      <c r="B46" s="19"/>
      <c r="C46" s="44" t="s">
        <v>34</v>
      </c>
      <c r="M46" s="20"/>
    </row>
    <row r="47" spans="2:13" x14ac:dyDescent="0.45">
      <c r="B47" s="19"/>
      <c r="C47" s="44"/>
      <c r="M47" s="20"/>
    </row>
    <row r="48" spans="2:13" x14ac:dyDescent="0.45">
      <c r="B48" s="19"/>
      <c r="C48" s="44" t="s">
        <v>35</v>
      </c>
      <c r="M48" s="20"/>
    </row>
    <row r="49" spans="2:13" x14ac:dyDescent="0.45">
      <c r="B49" s="19"/>
      <c r="C49" s="44"/>
      <c r="M49" s="20"/>
    </row>
    <row r="50" spans="2:13" ht="14.65" thickBot="1" x14ac:dyDescent="0.5">
      <c r="B50" s="19"/>
      <c r="M50" s="20"/>
    </row>
    <row r="51" spans="2:13" x14ac:dyDescent="0.45">
      <c r="B51" s="16"/>
      <c r="C51" s="17"/>
      <c r="D51" s="17"/>
      <c r="E51" s="17"/>
      <c r="F51" s="17"/>
      <c r="G51" s="17"/>
      <c r="H51" s="17"/>
      <c r="I51" s="17"/>
      <c r="J51" s="17"/>
      <c r="K51" s="17"/>
      <c r="L51" s="17"/>
      <c r="M51" s="18"/>
    </row>
    <row r="52" spans="2:13" ht="14.65" thickBot="1" x14ac:dyDescent="0.5">
      <c r="B52" s="19"/>
      <c r="M52" s="20"/>
    </row>
    <row r="53" spans="2:13" ht="18.399999999999999" thickBot="1" x14ac:dyDescent="0.6">
      <c r="B53" s="19"/>
      <c r="C53" s="79" t="s">
        <v>14</v>
      </c>
      <c r="M53" s="20"/>
    </row>
    <row r="54" spans="2:13" x14ac:dyDescent="0.45">
      <c r="B54" s="19"/>
      <c r="M54" s="20"/>
    </row>
    <row r="55" spans="2:13" x14ac:dyDescent="0.45">
      <c r="B55" s="19"/>
      <c r="C55" s="15" t="s">
        <v>15</v>
      </c>
      <c r="M55" s="20"/>
    </row>
    <row r="56" spans="2:13" x14ac:dyDescent="0.45">
      <c r="B56" s="19"/>
      <c r="C56" s="15" t="s">
        <v>16</v>
      </c>
      <c r="M56" s="20"/>
    </row>
    <row r="57" spans="2:13" x14ac:dyDescent="0.45">
      <c r="B57" s="19"/>
      <c r="M57" s="20"/>
    </row>
    <row r="58" spans="2:13" ht="14.65" thickBot="1" x14ac:dyDescent="0.5">
      <c r="B58" s="19"/>
      <c r="C58" s="65"/>
      <c r="M58" s="20"/>
    </row>
    <row r="59" spans="2:13" ht="14.65" thickBot="1" x14ac:dyDescent="0.5">
      <c r="B59" s="30" t="s">
        <v>12</v>
      </c>
      <c r="C59" s="28" t="s">
        <v>17</v>
      </c>
      <c r="D59" s="81"/>
      <c r="E59" s="89"/>
      <c r="F59" s="89"/>
      <c r="G59" s="89"/>
      <c r="H59" s="82"/>
      <c r="J59" s="28" t="s">
        <v>18</v>
      </c>
      <c r="K59" s="81"/>
      <c r="L59" s="82"/>
      <c r="M59" s="20"/>
    </row>
    <row r="60" spans="2:13" ht="14.65" thickBot="1" x14ac:dyDescent="0.5">
      <c r="B60" s="21"/>
      <c r="C60" s="22"/>
      <c r="D60" s="22"/>
      <c r="E60" s="22"/>
      <c r="F60" s="22"/>
      <c r="G60" s="22"/>
      <c r="H60" s="22"/>
      <c r="I60" s="22"/>
      <c r="J60" s="22"/>
      <c r="K60" s="22"/>
      <c r="L60" s="22"/>
      <c r="M60" s="23"/>
    </row>
    <row r="62" spans="2:13" x14ac:dyDescent="0.45">
      <c r="C62" s="15" t="s">
        <v>61</v>
      </c>
    </row>
  </sheetData>
  <sheetProtection sheet="1" selectLockedCells="1"/>
  <mergeCells count="12">
    <mergeCell ref="C3:M3"/>
    <mergeCell ref="C5:M5"/>
    <mergeCell ref="D17:H17"/>
    <mergeCell ref="D19:H19"/>
    <mergeCell ref="D25:H25"/>
    <mergeCell ref="K59:L59"/>
    <mergeCell ref="D27:H27"/>
    <mergeCell ref="D29:H29"/>
    <mergeCell ref="D31:H31"/>
    <mergeCell ref="D35:H35"/>
    <mergeCell ref="D59:H59"/>
    <mergeCell ref="D33:H33"/>
  </mergeCells>
  <dataValidations count="5">
    <dataValidation type="list" allowBlank="1" showInputMessage="1" showErrorMessage="1" sqref="D19:H19" xr:uid="{01588CAA-FF0D-41DA-9B44-8A6D69197B71}">
      <formula1>"Aircraft,Boat Operator,Water Activity,Fishing Guide"</formula1>
    </dataValidation>
    <dataValidation type="list" allowBlank="1" showInputMessage="1" showErrorMessage="1" sqref="D12:D13" xr:uid="{677CB6A4-DDCC-416B-803C-834022BBC105}">
      <formula1>"1,2,3,4,5,6,7,8,9,10,11,12,13,14,15,16,17,18,19,20,21,22,23,24,25,26,27,28,29,30,31"</formula1>
    </dataValidation>
    <dataValidation type="list" allowBlank="1" showInputMessage="1" showErrorMessage="1" sqref="E12:E13" xr:uid="{3BAE1AA4-7863-4A69-A548-1ED93F80F611}">
      <formula1>"January,February,March,April,May,June,July,August,September,October,November,December"</formula1>
    </dataValidation>
    <dataValidation type="list" allowBlank="1" showInputMessage="1" showErrorMessage="1" sqref="F12:F13" xr:uid="{7E4DBDF3-C5FE-4B9D-B4D3-284C9103A694}">
      <formula1>"2022,2023,2024"</formula1>
    </dataValidation>
    <dataValidation type="list" allowBlank="1" showInputMessage="1" showErrorMessage="1" sqref="D33:H33" xr:uid="{605138C2-CB1B-4595-81C7-0CA69E4A8DE2}">
      <formula1>"31-Dec-2022,31-Mar-2023,31-May-2023,30-Jun-2023,31-Jul-2023,31-Dec-2023,31-Mar-2024,31-May-2024,30-Jun-2024,31-Jul-2024,31-Dec-2024,31-Mar-2025,31-May-2025,30-Jun-2025,31-Jul-2025,31-Dec-2025"</formula1>
    </dataValidation>
  </dataValidations>
  <pageMargins left="0.7" right="0.7" top="0.75" bottom="0.75" header="0.3" footer="0.3"/>
  <pageSetup paperSize="9" scale="40" orientation="portrait" r:id="rId1"/>
  <colBreaks count="1" manualBreakCount="1">
    <brk id="13" max="1048575" man="1"/>
  </colBreaks>
  <ignoredErrors>
    <ignoredError sqref="G12:H12"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272E7-6C52-4A63-99EB-5A22FCA17F4F}">
  <dimension ref="B1:L54"/>
  <sheetViews>
    <sheetView topLeftCell="A39" zoomScale="80" zoomScaleNormal="80" workbookViewId="0">
      <selection activeCell="F15" sqref="F15"/>
    </sheetView>
  </sheetViews>
  <sheetFormatPr defaultColWidth="9.1328125" defaultRowHeight="14.25" x14ac:dyDescent="0.45"/>
  <cols>
    <col min="1" max="2" width="9.1328125" style="15"/>
    <col min="3" max="3" width="88.1328125" style="15" bestFit="1" customWidth="1"/>
    <col min="4" max="4" width="18.73046875" style="15" bestFit="1" customWidth="1"/>
    <col min="5" max="5" width="12.3984375" style="15" bestFit="1" customWidth="1"/>
    <col min="6" max="16384" width="9.1328125" style="15"/>
  </cols>
  <sheetData>
    <row r="1" spans="2:12" ht="14.65" thickBot="1" x14ac:dyDescent="0.5"/>
    <row r="2" spans="2:12" x14ac:dyDescent="0.45">
      <c r="B2" s="16"/>
      <c r="C2" s="17"/>
      <c r="D2" s="17"/>
      <c r="E2" s="17"/>
      <c r="F2" s="17"/>
      <c r="G2" s="17"/>
      <c r="H2" s="18"/>
    </row>
    <row r="3" spans="2:12" ht="23.25" x14ac:dyDescent="0.7">
      <c r="B3" s="19"/>
      <c r="C3" s="91" t="s">
        <v>20</v>
      </c>
      <c r="D3" s="91"/>
      <c r="E3" s="91"/>
      <c r="F3" s="91"/>
      <c r="G3" s="91"/>
      <c r="H3" s="92"/>
    </row>
    <row r="4" spans="2:12" x14ac:dyDescent="0.45">
      <c r="B4" s="19"/>
      <c r="H4" s="20"/>
    </row>
    <row r="5" spans="2:12" ht="21" x14ac:dyDescent="0.65">
      <c r="B5" s="19"/>
      <c r="C5" s="93" t="s">
        <v>22</v>
      </c>
      <c r="D5" s="93"/>
      <c r="E5" s="93"/>
      <c r="F5" s="93"/>
      <c r="G5" s="93"/>
      <c r="H5" s="94"/>
    </row>
    <row r="6" spans="2:12" x14ac:dyDescent="0.45">
      <c r="B6" s="19"/>
      <c r="H6" s="20"/>
    </row>
    <row r="7" spans="2:12" x14ac:dyDescent="0.45">
      <c r="B7" s="19"/>
      <c r="H7" s="20"/>
    </row>
    <row r="8" spans="2:12" ht="14.65" thickBot="1" x14ac:dyDescent="0.5">
      <c r="B8" s="21"/>
      <c r="C8" s="22"/>
      <c r="D8" s="22"/>
      <c r="E8" s="22"/>
      <c r="F8" s="22"/>
      <c r="G8" s="22"/>
      <c r="H8" s="23"/>
    </row>
    <row r="9" spans="2:12" x14ac:dyDescent="0.45">
      <c r="B9" s="16"/>
      <c r="C9" s="17"/>
      <c r="D9" s="17"/>
      <c r="E9" s="17"/>
      <c r="F9" s="17"/>
      <c r="G9" s="17"/>
      <c r="H9" s="18"/>
    </row>
    <row r="10" spans="2:12" x14ac:dyDescent="0.45">
      <c r="B10" s="19"/>
      <c r="D10" s="69"/>
      <c r="E10" s="69"/>
      <c r="H10" s="20"/>
    </row>
    <row r="11" spans="2:12" x14ac:dyDescent="0.45">
      <c r="B11" s="19"/>
      <c r="D11" s="69"/>
      <c r="E11" s="69"/>
      <c r="H11" s="20"/>
    </row>
    <row r="12" spans="2:12" ht="14.65" thickBot="1" x14ac:dyDescent="0.5">
      <c r="B12" s="19"/>
      <c r="C12" s="24" t="s">
        <v>47</v>
      </c>
      <c r="D12" s="25" t="str">
        <f>'Application Form'!G12</f>
        <v>March</v>
      </c>
      <c r="E12" s="26"/>
      <c r="F12" s="27"/>
      <c r="H12" s="20"/>
    </row>
    <row r="13" spans="2:12" ht="14.65" thickBot="1" x14ac:dyDescent="0.5">
      <c r="B13" s="19"/>
      <c r="C13" s="28" t="s">
        <v>62</v>
      </c>
      <c r="D13" s="61" t="str">
        <f>'Application Form'!H12</f>
        <v>01/04/2023</v>
      </c>
      <c r="E13" s="26"/>
      <c r="F13" s="27"/>
      <c r="H13" s="20"/>
    </row>
    <row r="14" spans="2:12" ht="14.65" thickBot="1" x14ac:dyDescent="0.5">
      <c r="B14" s="19"/>
      <c r="E14" s="24"/>
      <c r="H14" s="20"/>
      <c r="L14" s="27"/>
    </row>
    <row r="15" spans="2:12" ht="14.65" thickBot="1" x14ac:dyDescent="0.5">
      <c r="B15" s="19"/>
      <c r="C15" s="77" t="s">
        <v>65</v>
      </c>
      <c r="D15" s="60" cm="1">
        <f t="array" ref="D15:H15">'Application Form'!D33:H33</f>
        <v>45382</v>
      </c>
      <c r="E15" s="26">
        <v>0</v>
      </c>
      <c r="F15" s="70">
        <v>0</v>
      </c>
      <c r="G15" s="24">
        <v>0</v>
      </c>
      <c r="H15" s="71">
        <v>0</v>
      </c>
      <c r="L15" s="27"/>
    </row>
    <row r="16" spans="2:12" ht="14.65" thickBot="1" x14ac:dyDescent="0.5">
      <c r="B16" s="19"/>
      <c r="E16" s="24"/>
      <c r="H16" s="20"/>
      <c r="L16" s="27"/>
    </row>
    <row r="17" spans="2:8" ht="15" customHeight="1" thickBot="1" x14ac:dyDescent="0.5">
      <c r="B17" s="19"/>
      <c r="C17" s="29" t="s">
        <v>49</v>
      </c>
      <c r="D17" s="59">
        <f>(YEAR(D15)-YEAR(D13))*12+MONTH(D15)-MONTH(D13)+1</f>
        <v>12</v>
      </c>
      <c r="E17" s="24"/>
      <c r="H17" s="20"/>
    </row>
    <row r="18" spans="2:8" ht="14.65" thickBot="1" x14ac:dyDescent="0.5">
      <c r="B18" s="19"/>
      <c r="C18" s="72"/>
      <c r="H18" s="20"/>
    </row>
    <row r="19" spans="2:8" ht="15" customHeight="1" thickBot="1" x14ac:dyDescent="0.5">
      <c r="B19" s="30"/>
      <c r="C19" s="29" t="s">
        <v>50</v>
      </c>
      <c r="D19" s="58" cm="1">
        <f t="array" ref="D19:H19">'Application Form'!D35:H35</f>
        <v>0</v>
      </c>
      <c r="E19" s="24">
        <v>0</v>
      </c>
      <c r="F19" s="24">
        <v>0</v>
      </c>
      <c r="G19" s="24">
        <v>0</v>
      </c>
      <c r="H19" s="71">
        <v>0</v>
      </c>
    </row>
    <row r="20" spans="2:8" x14ac:dyDescent="0.45">
      <c r="B20" s="30"/>
      <c r="H20" s="20"/>
    </row>
    <row r="21" spans="2:8" x14ac:dyDescent="0.45">
      <c r="B21" s="31"/>
      <c r="C21" s="15" t="s">
        <v>42</v>
      </c>
      <c r="H21" s="20"/>
    </row>
    <row r="22" spans="2:8" x14ac:dyDescent="0.45">
      <c r="B22" s="30"/>
      <c r="H22" s="20"/>
    </row>
    <row r="23" spans="2:8" x14ac:dyDescent="0.45">
      <c r="B23" s="30"/>
      <c r="C23" s="32" t="s">
        <v>43</v>
      </c>
      <c r="H23" s="20"/>
    </row>
    <row r="24" spans="2:8" x14ac:dyDescent="0.45">
      <c r="B24" s="30"/>
      <c r="C24" s="32"/>
      <c r="H24" s="20"/>
    </row>
    <row r="25" spans="2:8" ht="14.65" thickBot="1" x14ac:dyDescent="0.5">
      <c r="B25" s="30"/>
      <c r="C25" s="34" t="s">
        <v>23</v>
      </c>
      <c r="D25" s="35" t="s">
        <v>24</v>
      </c>
      <c r="H25" s="20"/>
    </row>
    <row r="26" spans="2:8" x14ac:dyDescent="0.45">
      <c r="B26" s="31" t="str">
        <f>IF($D$17&lt;1,"","1")</f>
        <v>1</v>
      </c>
      <c r="C26" s="36" t="str">
        <f>IF(B26="","",E26)</f>
        <v>April</v>
      </c>
      <c r="D26" s="37"/>
      <c r="E26" s="24" t="str">
        <f>IF($D$12="January","February",IF($D$12="February","March",IF($D$12="March","April",IF($D$12="April","May",IF($D$12="May","June",IF($D$12="June","July",IF($D$12="July","August",IF($D$12="August","September",IF($D$12="September","October",IF($D$12="October","November",IF($D$12="November","December",IF($D$12="December","January",IF(D26="","")))))))))))))</f>
        <v>April</v>
      </c>
      <c r="H26" s="20"/>
    </row>
    <row r="27" spans="2:8" x14ac:dyDescent="0.45">
      <c r="B27" s="31" t="str">
        <f>IF($D$17&lt;2,"","2")</f>
        <v>2</v>
      </c>
      <c r="C27" s="38" t="str">
        <f t="shared" ref="C27:C29" si="0">IF(B27="","",E27)</f>
        <v>May</v>
      </c>
      <c r="D27" s="39"/>
      <c r="E27" s="24" t="str">
        <f>IF(E26="January","February",IF(E26="February","March",IF(E26="March","April",IF(E26="April","May",IF(E26="May","June",IF(E26="June","July",IF(E26="July","August",IF(E26="August","September",IF(E26="September","October",IF(E26="October","November",IF(E26="November","December",IF(E26="December","January",IF(D27="","")))))))))))))</f>
        <v>May</v>
      </c>
      <c r="H27" s="20"/>
    </row>
    <row r="28" spans="2:8" x14ac:dyDescent="0.45">
      <c r="B28" s="31" t="str">
        <f>IF($D$17&lt;3,"","3")</f>
        <v>3</v>
      </c>
      <c r="C28" s="38" t="str">
        <f t="shared" si="0"/>
        <v>June</v>
      </c>
      <c r="D28" s="39"/>
      <c r="E28" s="24" t="str">
        <f t="shared" ref="E28:E36" si="1">IF(E27="January","February",IF(E27="February","March",IF(E27="March","April",IF(E27="April","May",IF(E27="May","June",IF(E27="June","July",IF(E27="July","August",IF(E27="August","September",IF(E27="September","October",IF(E27="October","November",IF(E27="November","December",IF(E27="December","January",IF(D28="","")))))))))))))</f>
        <v>June</v>
      </c>
      <c r="H28" s="20"/>
    </row>
    <row r="29" spans="2:8" x14ac:dyDescent="0.45">
      <c r="B29" s="31" t="str">
        <f>IF($D$17&lt;4,"","4")</f>
        <v>4</v>
      </c>
      <c r="C29" s="38" t="str">
        <f t="shared" si="0"/>
        <v>July</v>
      </c>
      <c r="D29" s="39"/>
      <c r="E29" s="24" t="str">
        <f t="shared" si="1"/>
        <v>July</v>
      </c>
      <c r="H29" s="20"/>
    </row>
    <row r="30" spans="2:8" x14ac:dyDescent="0.45">
      <c r="B30" s="31" t="str">
        <f>IF($D$17&lt;5,"","5")</f>
        <v>5</v>
      </c>
      <c r="C30" s="38" t="str">
        <f>IF(B30="","",E30)</f>
        <v>August</v>
      </c>
      <c r="D30" s="39"/>
      <c r="E30" s="24" t="str">
        <f t="shared" si="1"/>
        <v>August</v>
      </c>
      <c r="H30" s="20"/>
    </row>
    <row r="31" spans="2:8" x14ac:dyDescent="0.45">
      <c r="B31" s="31" t="str">
        <f>IF($D$17&lt;6,"","6")</f>
        <v>6</v>
      </c>
      <c r="C31" s="38" t="str">
        <f>IF(B31="","",E31)</f>
        <v>September</v>
      </c>
      <c r="D31" s="39"/>
      <c r="E31" s="24" t="str">
        <f>IF(E30="January","February",IF(E30="February","March",IF(E30="March","April",IF(E30="April","May",IF(E30="May","June",IF(E30="June","July",IF(E30="July","August",IF(E30="August","September",IF(E30="September","October",IF(E30="October","November",IF(E30="November","December",IF(E30="December","January",IF(D31="","")))))))))))))</f>
        <v>September</v>
      </c>
      <c r="H31" s="20"/>
    </row>
    <row r="32" spans="2:8" x14ac:dyDescent="0.45">
      <c r="B32" s="31" t="str">
        <f>IF($D$17&lt;7,"","7")</f>
        <v>7</v>
      </c>
      <c r="C32" s="38" t="str">
        <f t="shared" ref="C32:C35" si="2">IF(B32="","",E32)</f>
        <v>October</v>
      </c>
      <c r="D32" s="39"/>
      <c r="E32" s="24" t="str">
        <f t="shared" si="1"/>
        <v>October</v>
      </c>
      <c r="H32" s="20"/>
    </row>
    <row r="33" spans="2:8" x14ac:dyDescent="0.45">
      <c r="B33" s="31" t="str">
        <f>IF($D$17&lt;8,"","8")</f>
        <v>8</v>
      </c>
      <c r="C33" s="38" t="str">
        <f t="shared" si="2"/>
        <v>November</v>
      </c>
      <c r="D33" s="39"/>
      <c r="E33" s="24" t="str">
        <f>IF(E32="January","February",IF(E32="February","March",IF(E32="March","April",IF(E32="April","May",IF(E32="May","June",IF(E32="June","July",IF(E32="July","August",IF(E32="August","September",IF(E32="September","October",IF(E32="October","November",IF(E32="November","December",IF(E32="December","January",IF(D33="","")))))))))))))</f>
        <v>November</v>
      </c>
      <c r="H33" s="20"/>
    </row>
    <row r="34" spans="2:8" x14ac:dyDescent="0.45">
      <c r="B34" s="31" t="str">
        <f>IF($D$17&lt;9,"","9")</f>
        <v>9</v>
      </c>
      <c r="C34" s="38" t="str">
        <f>IF(B34="","",E34)</f>
        <v>December</v>
      </c>
      <c r="D34" s="39"/>
      <c r="E34" s="24" t="str">
        <f t="shared" si="1"/>
        <v>December</v>
      </c>
      <c r="H34" s="20"/>
    </row>
    <row r="35" spans="2:8" x14ac:dyDescent="0.45">
      <c r="B35" s="31" t="str">
        <f>IF($D$17&lt;10,"","10")</f>
        <v>10</v>
      </c>
      <c r="C35" s="38" t="str">
        <f t="shared" si="2"/>
        <v>January</v>
      </c>
      <c r="D35" s="39"/>
      <c r="E35" s="24" t="str">
        <f t="shared" si="1"/>
        <v>January</v>
      </c>
      <c r="H35" s="20"/>
    </row>
    <row r="36" spans="2:8" x14ac:dyDescent="0.45">
      <c r="B36" s="31" t="str">
        <f>IF($D$17&lt;11,"","11")</f>
        <v>11</v>
      </c>
      <c r="C36" s="38" t="str">
        <f>IF(B36="","",E36)</f>
        <v>February</v>
      </c>
      <c r="D36" s="39"/>
      <c r="E36" s="24" t="str">
        <f t="shared" si="1"/>
        <v>February</v>
      </c>
      <c r="H36" s="20"/>
    </row>
    <row r="37" spans="2:8" ht="14.65" thickBot="1" x14ac:dyDescent="0.5">
      <c r="B37" s="31">
        <v>12</v>
      </c>
      <c r="C37" s="40" t="str">
        <f>IF(B37="","",E37)</f>
        <v>March</v>
      </c>
      <c r="D37" s="41"/>
      <c r="E37" s="24" t="str">
        <f>IF(E36="January","February",IF(E36="February","March",IF(E36="March","April",IF(E36="April","May",IF(E36="May","June",IF(E36="June","July",IF(E36="July","August",IF(E36="August","September",IF(E36="September","October",IF(E36="October","November",IF(E36="November","December",IF(E36="December","January",IF(D37="","")))))))))))))</f>
        <v>March</v>
      </c>
      <c r="H37" s="20"/>
    </row>
    <row r="38" spans="2:8" ht="14.65" thickBot="1" x14ac:dyDescent="0.5">
      <c r="B38" s="31"/>
      <c r="E38" s="24"/>
      <c r="H38" s="20"/>
    </row>
    <row r="39" spans="2:8" ht="14.65" thickBot="1" x14ac:dyDescent="0.5">
      <c r="B39" s="30"/>
      <c r="C39" s="42" t="s">
        <v>37</v>
      </c>
      <c r="D39" s="62">
        <f>SUM(D26:D38)</f>
        <v>0</v>
      </c>
      <c r="H39" s="20"/>
    </row>
    <row r="40" spans="2:8" ht="14.65" thickBot="1" x14ac:dyDescent="0.5">
      <c r="B40" s="30"/>
      <c r="C40" s="73"/>
      <c r="D40" s="43"/>
      <c r="H40" s="20"/>
    </row>
    <row r="41" spans="2:8" ht="15" customHeight="1" thickBot="1" x14ac:dyDescent="0.5">
      <c r="B41" s="30"/>
      <c r="C41" s="42" t="s">
        <v>38</v>
      </c>
      <c r="D41" s="62">
        <f>D39*0.07</f>
        <v>0</v>
      </c>
      <c r="E41" s="24"/>
      <c r="F41" s="24"/>
      <c r="G41" s="24"/>
      <c r="H41" s="71"/>
    </row>
    <row r="42" spans="2:8" ht="14.65" thickBot="1" x14ac:dyDescent="0.5">
      <c r="B42" s="30"/>
      <c r="C42" s="44"/>
      <c r="D42" s="45"/>
      <c r="H42" s="20"/>
    </row>
    <row r="43" spans="2:8" x14ac:dyDescent="0.45">
      <c r="B43" s="30"/>
      <c r="C43" s="46" t="s">
        <v>52</v>
      </c>
      <c r="D43" s="47"/>
      <c r="E43" s="48"/>
      <c r="H43" s="20"/>
    </row>
    <row r="44" spans="2:8" x14ac:dyDescent="0.45">
      <c r="B44" s="30"/>
      <c r="C44" s="49"/>
      <c r="D44" s="50"/>
      <c r="E44" s="51"/>
      <c r="H44" s="20"/>
    </row>
    <row r="45" spans="2:8" x14ac:dyDescent="0.45">
      <c r="B45" s="30"/>
      <c r="C45" s="52" t="s">
        <v>54</v>
      </c>
      <c r="D45" s="50"/>
      <c r="E45" s="51"/>
      <c r="H45" s="20"/>
    </row>
    <row r="46" spans="2:8" x14ac:dyDescent="0.45">
      <c r="B46" s="30"/>
      <c r="C46" s="49"/>
      <c r="D46" s="50"/>
      <c r="E46" s="51"/>
      <c r="H46" s="20"/>
    </row>
    <row r="47" spans="2:8" x14ac:dyDescent="0.45">
      <c r="B47" s="30"/>
      <c r="C47" s="49" t="s">
        <v>48</v>
      </c>
      <c r="D47" s="74" t="s">
        <v>39</v>
      </c>
      <c r="E47" s="53" t="s">
        <v>53</v>
      </c>
      <c r="H47" s="20"/>
    </row>
    <row r="48" spans="2:8" x14ac:dyDescent="0.45">
      <c r="B48" s="30"/>
      <c r="C48" s="66" t="s">
        <v>69</v>
      </c>
      <c r="D48" s="75" t="s">
        <v>77</v>
      </c>
      <c r="E48" s="67">
        <f>(D26+D27+D28)*0.07</f>
        <v>0</v>
      </c>
      <c r="H48" s="20"/>
    </row>
    <row r="49" spans="2:8" x14ac:dyDescent="0.45">
      <c r="B49" s="30"/>
      <c r="C49" s="54" t="s">
        <v>66</v>
      </c>
      <c r="D49" s="76" t="s">
        <v>70</v>
      </c>
      <c r="E49" s="67">
        <f>(D29+D30+D31)*0.07</f>
        <v>0</v>
      </c>
      <c r="H49" s="20"/>
    </row>
    <row r="50" spans="2:8" x14ac:dyDescent="0.45">
      <c r="B50" s="30"/>
      <c r="C50" s="54" t="s">
        <v>67</v>
      </c>
      <c r="D50" s="76" t="s">
        <v>71</v>
      </c>
      <c r="E50" s="67">
        <f>(D32+D33+D34)*0.07</f>
        <v>0</v>
      </c>
      <c r="H50" s="20"/>
    </row>
    <row r="51" spans="2:8" x14ac:dyDescent="0.45">
      <c r="B51" s="30"/>
      <c r="C51" s="54" t="s">
        <v>68</v>
      </c>
      <c r="D51" s="76" t="s">
        <v>72</v>
      </c>
      <c r="E51" s="67">
        <f>(D35+D36+D37)*0.07</f>
        <v>0</v>
      </c>
      <c r="H51" s="20"/>
    </row>
    <row r="52" spans="2:8" ht="14.65" thickBot="1" x14ac:dyDescent="0.5">
      <c r="B52" s="30"/>
      <c r="C52" s="55"/>
      <c r="D52" s="56"/>
      <c r="E52" s="68">
        <f>SUM(E48:E51)</f>
        <v>0</v>
      </c>
      <c r="H52" s="20"/>
    </row>
    <row r="53" spans="2:8" x14ac:dyDescent="0.45">
      <c r="B53" s="30"/>
      <c r="H53" s="20"/>
    </row>
    <row r="54" spans="2:8" ht="14.65" thickBot="1" x14ac:dyDescent="0.5">
      <c r="B54" s="57"/>
      <c r="C54" s="22"/>
      <c r="D54" s="22"/>
      <c r="E54" s="22"/>
      <c r="F54" s="22"/>
      <c r="G54" s="22"/>
      <c r="H54" s="23"/>
    </row>
  </sheetData>
  <sheetProtection sheet="1" selectLockedCells="1"/>
  <mergeCells count="2">
    <mergeCell ref="C3:H3"/>
    <mergeCell ref="C5:H5"/>
  </mergeCells>
  <hyperlinks>
    <hyperlink ref="C15" location="'Application Form'!D41" display="Next balance date (to update this please click here)" xr:uid="{6937C020-0C9D-4199-AA95-B27582678BDE}"/>
  </hyperlinks>
  <pageMargins left="0.7" right="0.7" top="0.75" bottom="0.75" header="0.3" footer="0.3"/>
  <pageSetup paperSize="9" scale="37" orientation="portrait" r:id="rId1"/>
  <ignoredErrors>
    <ignoredError sqref="E26:E27 E15:H15 D12 E19:H19 B26:B37 C26:C37 E28:E37 E48:E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8FAB2-C4DC-4625-8446-23FFFE1D2DE3}">
  <sheetPr>
    <pageSetUpPr fitToPage="1"/>
  </sheetPr>
  <dimension ref="B1:M25"/>
  <sheetViews>
    <sheetView zoomScaleNormal="100" workbookViewId="0">
      <selection activeCell="P16" sqref="P16"/>
    </sheetView>
  </sheetViews>
  <sheetFormatPr defaultRowHeight="14.25" x14ac:dyDescent="0.45"/>
  <cols>
    <col min="3" max="3" width="47.59765625" customWidth="1"/>
    <col min="4" max="4" width="11.73046875" bestFit="1" customWidth="1"/>
  </cols>
  <sheetData>
    <row r="1" spans="2:13" ht="14.65" thickBot="1" x14ac:dyDescent="0.5"/>
    <row r="2" spans="2:13" x14ac:dyDescent="0.45">
      <c r="B2" s="1"/>
      <c r="C2" s="2"/>
      <c r="D2" s="2"/>
      <c r="E2" s="2"/>
      <c r="F2" s="2"/>
      <c r="G2" s="2"/>
      <c r="H2" s="2"/>
      <c r="I2" s="2"/>
      <c r="J2" s="2"/>
      <c r="K2" s="2"/>
      <c r="L2" s="2"/>
      <c r="M2" s="3"/>
    </row>
    <row r="3" spans="2:13" ht="23.25" x14ac:dyDescent="0.7">
      <c r="B3" s="4"/>
      <c r="C3" s="95" t="s">
        <v>20</v>
      </c>
      <c r="D3" s="95"/>
      <c r="E3" s="95"/>
      <c r="F3" s="95"/>
      <c r="G3" s="95"/>
      <c r="H3" s="95"/>
      <c r="I3" s="95"/>
      <c r="J3" s="95"/>
      <c r="K3" s="95"/>
      <c r="L3" s="95"/>
      <c r="M3" s="96"/>
    </row>
    <row r="4" spans="2:13" x14ac:dyDescent="0.45">
      <c r="B4" s="4"/>
      <c r="M4" s="5"/>
    </row>
    <row r="5" spans="2:13" ht="21" x14ac:dyDescent="0.65">
      <c r="B5" s="4"/>
      <c r="C5" s="97" t="s">
        <v>25</v>
      </c>
      <c r="D5" s="97"/>
      <c r="E5" s="97"/>
      <c r="F5" s="97"/>
      <c r="G5" s="97"/>
      <c r="H5" s="97"/>
      <c r="I5" s="97"/>
      <c r="J5" s="97"/>
      <c r="K5" s="97"/>
      <c r="L5" s="97"/>
      <c r="M5" s="98"/>
    </row>
    <row r="6" spans="2:13" x14ac:dyDescent="0.45">
      <c r="B6" s="4"/>
      <c r="M6" s="5"/>
    </row>
    <row r="7" spans="2:13" x14ac:dyDescent="0.45">
      <c r="B7" s="4"/>
      <c r="M7" s="5"/>
    </row>
    <row r="8" spans="2:13" ht="14.65" thickBot="1" x14ac:dyDescent="0.5">
      <c r="B8" s="6"/>
      <c r="C8" s="7"/>
      <c r="D8" s="7"/>
      <c r="E8" s="7"/>
      <c r="F8" s="7"/>
      <c r="G8" s="7"/>
      <c r="H8" s="7"/>
      <c r="I8" s="7"/>
      <c r="J8" s="7"/>
      <c r="K8" s="7"/>
      <c r="L8" s="7"/>
      <c r="M8" s="8"/>
    </row>
    <row r="9" spans="2:13" x14ac:dyDescent="0.45">
      <c r="B9" s="1"/>
      <c r="C9" s="2"/>
      <c r="D9" s="2"/>
      <c r="E9" s="2"/>
      <c r="F9" s="2"/>
      <c r="G9" s="2"/>
      <c r="H9" s="2"/>
      <c r="I9" s="2"/>
      <c r="J9" s="2"/>
      <c r="K9" s="2"/>
      <c r="L9" s="2"/>
      <c r="M9" s="3"/>
    </row>
    <row r="10" spans="2:13" x14ac:dyDescent="0.45">
      <c r="B10" s="4"/>
      <c r="C10" s="12" t="s">
        <v>26</v>
      </c>
      <c r="M10" s="5"/>
    </row>
    <row r="11" spans="2:13" x14ac:dyDescent="0.45">
      <c r="B11" s="4"/>
      <c r="C11" s="14" t="s">
        <v>58</v>
      </c>
      <c r="M11" s="5"/>
    </row>
    <row r="12" spans="2:13" x14ac:dyDescent="0.45">
      <c r="B12" s="4"/>
      <c r="C12" s="14" t="s">
        <v>59</v>
      </c>
      <c r="M12" s="5"/>
    </row>
    <row r="13" spans="2:13" x14ac:dyDescent="0.45">
      <c r="B13" s="13"/>
      <c r="C13" t="s">
        <v>60</v>
      </c>
      <c r="M13" s="5"/>
    </row>
    <row r="14" spans="2:13" x14ac:dyDescent="0.45">
      <c r="B14" s="13"/>
      <c r="M14" s="5"/>
    </row>
    <row r="15" spans="2:13" x14ac:dyDescent="0.45">
      <c r="B15" s="4"/>
      <c r="C15" s="12" t="s">
        <v>56</v>
      </c>
      <c r="M15" s="5"/>
    </row>
    <row r="16" spans="2:13" x14ac:dyDescent="0.45">
      <c r="B16" s="4"/>
      <c r="C16" s="14" t="s">
        <v>57</v>
      </c>
      <c r="M16" s="5"/>
    </row>
    <row r="17" spans="2:13" x14ac:dyDescent="0.45">
      <c r="B17" s="4"/>
      <c r="C17" s="14" t="s">
        <v>29</v>
      </c>
      <c r="M17" s="5"/>
    </row>
    <row r="18" spans="2:13" x14ac:dyDescent="0.45">
      <c r="B18" s="9"/>
      <c r="M18" s="5"/>
    </row>
    <row r="19" spans="2:13" x14ac:dyDescent="0.45">
      <c r="B19" s="9"/>
      <c r="C19" s="11" t="s">
        <v>27</v>
      </c>
      <c r="M19" s="5"/>
    </row>
    <row r="20" spans="2:13" x14ac:dyDescent="0.45">
      <c r="B20" s="9"/>
      <c r="C20" t="s">
        <v>30</v>
      </c>
      <c r="M20" s="5"/>
    </row>
    <row r="21" spans="2:13" x14ac:dyDescent="0.45">
      <c r="B21" s="9"/>
      <c r="M21" s="5"/>
    </row>
    <row r="22" spans="2:13" x14ac:dyDescent="0.45">
      <c r="B22" s="13"/>
      <c r="C22" s="11" t="s">
        <v>28</v>
      </c>
      <c r="M22" s="5"/>
    </row>
    <row r="23" spans="2:13" x14ac:dyDescent="0.45">
      <c r="B23" s="9"/>
      <c r="C23" t="s">
        <v>31</v>
      </c>
      <c r="M23" s="5"/>
    </row>
    <row r="24" spans="2:13" x14ac:dyDescent="0.45">
      <c r="B24" s="9"/>
      <c r="M24" s="5"/>
    </row>
    <row r="25" spans="2:13" ht="14.65" thickBot="1" x14ac:dyDescent="0.5">
      <c r="B25" s="10"/>
      <c r="C25" s="7"/>
      <c r="D25" s="7"/>
      <c r="E25" s="7"/>
      <c r="F25" s="7"/>
      <c r="G25" s="7"/>
      <c r="H25" s="7"/>
      <c r="I25" s="7"/>
      <c r="J25" s="7"/>
      <c r="K25" s="7"/>
      <c r="L25" s="7"/>
      <c r="M25" s="8"/>
    </row>
  </sheetData>
  <mergeCells count="2">
    <mergeCell ref="C3:M3"/>
    <mergeCell ref="C5:M5"/>
  </mergeCells>
  <pageMargins left="0.7" right="0.7" top="0.75" bottom="0.75" header="0.3" footer="0.3"/>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Application Form</vt:lpstr>
      <vt:lpstr>Statement of Gross Revenue</vt:lpstr>
      <vt:lpstr>Glossary of Terms</vt:lpstr>
      <vt:lpstr>'Application Form'!Print_Area</vt:lpstr>
      <vt:lpstr>'Statement of Gross Revenue'!Print_Area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Flowerday, Olivia</dc:creator>
  <cp:lastModifiedBy>Kim Alexander</cp:lastModifiedBy>
  <dcterms:created xsi:type="dcterms:W3CDTF">2022-02-27T22:25:49Z</dcterms:created>
  <dcterms:modified xsi:type="dcterms:W3CDTF">2023-02-28T21:37:16Z</dcterms:modified>
</cp:coreProperties>
</file>